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Print_Titles" localSheetId="1">'表3-1 新增地方政府专项债券情况表'!$7:$8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<sst xmlns="http://schemas.openxmlformats.org/spreadsheetml/2006/main" count="316" uniqueCount="156">
  <si>
    <t>DEBT_T_XXGK_CXZQSY</t>
  </si>
  <si>
    <t xml:space="preserve"> AND T.AD_CODE_GK=44 AND T.SET_YEAR_GK=2024 AND T.ZWLB_ID=01</t>
  </si>
  <si>
    <t>债券存续期公开</t>
  </si>
  <si>
    <t>AD_CODE_GK#440800</t>
  </si>
  <si>
    <t>AD_CODE#440800</t>
  </si>
  <si>
    <t>SET_YEAR_GK#2024</t>
  </si>
  <si>
    <t>ad_name#440800 湛江市本级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</si>
  <si>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</si>
  <si>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</si>
  <si>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</si>
  <si>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</si>
  <si>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</si>
  <si>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</si>
  <si>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</si>
  <si>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</si>
  <si>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</si>
  <si>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</si>
  <si>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</si>
  <si>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</si>
  <si>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</si>
  <si>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表3-1</t>
  </si>
  <si>
    <t>表3-1.1</t>
  </si>
  <si>
    <t>2022年--2023年末440800 湛江经济技术开发区发行的新增地方政府一般债券情况表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</si>
  <si>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</si>
  <si>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</si>
  <si>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</si>
  <si>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</si>
  <si>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</si>
  <si>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</si>
  <si>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</si>
  <si>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</si>
  <si>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</si>
  <si>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</si>
  <si>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</si>
  <si>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</si>
  <si>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</si>
  <si>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</si>
  <si>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</si>
  <si>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2022年广东省政府一般债券（四期）</t>
  </si>
  <si>
    <t>湛江南海学校新建项目</t>
  </si>
  <si>
    <t>2205690</t>
  </si>
  <si>
    <t>一般债券</t>
  </si>
  <si>
    <t>2022-05-12</t>
  </si>
  <si>
    <t>2.93</t>
  </si>
  <si>
    <t>7年</t>
  </si>
  <si>
    <t>2022年广东省政府一般债券（五期）</t>
  </si>
  <si>
    <t>2205691</t>
  </si>
  <si>
    <t>2.92</t>
  </si>
  <si>
    <t>10年</t>
  </si>
  <si>
    <t>2022年广东省政府一般债券（八期）</t>
  </si>
  <si>
    <t>2271021</t>
  </si>
  <si>
    <t>2022-06-15</t>
  </si>
  <si>
    <t>2.88</t>
  </si>
  <si>
    <t>2023年广东省政府一般债券（一期）</t>
  </si>
  <si>
    <t>湛江经开区学校教育补短板新（扩）建项目</t>
  </si>
  <si>
    <t>2305027</t>
  </si>
  <si>
    <t>2023-01-17</t>
  </si>
  <si>
    <t>2.98</t>
  </si>
  <si>
    <t>2023年广东省政府一般债券（十三期）</t>
  </si>
  <si>
    <t>湛江经济技术开发区小型水库除险加固建设工程</t>
  </si>
  <si>
    <t>2371046</t>
  </si>
  <si>
    <t>2023-08-28</t>
  </si>
  <si>
    <t>2.7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</si>
  <si>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</si>
  <si>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</si>
  <si>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ZWLB_ID#02</t>
  </si>
  <si>
    <t>XMZCLX#</t>
  </si>
  <si>
    <t>XMSY#</t>
  </si>
  <si>
    <t>表3-1.2</t>
  </si>
  <si>
    <t>2022年--2023年末440800 湛江经济技术开发区发行的新增地方政府专项债券情况表</t>
  </si>
  <si>
    <t>债券项目资产类型</t>
  </si>
  <si>
    <t>已取得项目收益</t>
  </si>
  <si>
    <t>2023年度已取得项目收益</t>
  </si>
  <si>
    <t>项目预期收益</t>
  </si>
  <si>
    <t>2023年广东省政府专项债券（十四期）</t>
  </si>
  <si>
    <t>湛江经开区东海岛园区基础设施建设项目</t>
  </si>
  <si>
    <t>2305344</t>
  </si>
  <si>
    <t>其他领域专项债券</t>
  </si>
  <si>
    <t>2023-04-13</t>
  </si>
  <si>
    <t>3.33</t>
  </si>
  <si>
    <t>30年</t>
  </si>
  <si>
    <t>其他公共基础设施,公共基础设施,市政公共基础设施（其他市政基础设施）</t>
  </si>
  <si>
    <r>
      <rPr>
        <sz val="11"/>
        <rFont val="SimSun"/>
        <charset val="134"/>
      </rPr>
      <t>湛江临港大园区</t>
    </r>
    <r>
      <rPr>
        <sz val="10.5"/>
        <rFont val="Calibri"/>
        <charset val="134"/>
      </rPr>
      <t>B</t>
    </r>
    <r>
      <rPr>
        <sz val="10.5"/>
        <rFont val="宋体"/>
        <charset val="134"/>
      </rPr>
      <t>区东海岛石化产业园片区扩园基础设施建设项目</t>
    </r>
  </si>
  <si>
    <t>2023年广东省政府专项债券（二十六期）</t>
  </si>
  <si>
    <t>湛江经开区城区综合治理工程</t>
  </si>
  <si>
    <t>198252</t>
  </si>
  <si>
    <t>2023-05-18</t>
  </si>
  <si>
    <t>3.12</t>
  </si>
  <si>
    <t>湛江经开区老旧小区改造项目</t>
  </si>
  <si>
    <t>东海岛第二批基础设施建设项目</t>
  </si>
  <si>
    <t>东海岛产业用地软基处理工程（巴斯夫配套设施建设项目）</t>
  </si>
  <si>
    <t>湛江经济技术开发区医疗卫生机构综合服务能力提升项目</t>
  </si>
  <si>
    <t>东海岛龙海天景区综合整治提升工程</t>
  </si>
  <si>
    <t>湛江经济技术开发区东山街道乡村振兴示范带建设项目</t>
  </si>
  <si>
    <t>湛江经济技术开发区硇洲镇乡村振兴示范带综合建设项目</t>
  </si>
  <si>
    <t>湛江经开区东山街道乡村振兴综合提升项目</t>
  </si>
  <si>
    <t>湛江市东海岛产业园区基础设施及配套建设项目</t>
  </si>
  <si>
    <t>湛江经开区泉庄街道老旧小区改造及配套设施建设项目</t>
  </si>
  <si>
    <t>2023年广东省政府专项债券（三十七期）</t>
  </si>
  <si>
    <t>2305881</t>
  </si>
  <si>
    <t>2023-08-02</t>
  </si>
  <si>
    <t>3.1</t>
  </si>
  <si>
    <t>2023年广东省政府专项债券（八期）</t>
  </si>
  <si>
    <t>2305035</t>
  </si>
  <si>
    <t>3.34</t>
  </si>
  <si>
    <t>公共基础设施,市政公共基础设施（其他市政基础设施）</t>
  </si>
  <si>
    <t>湛江临港大园区B区东海岛石化产业园片区扩园基础设施建设项目</t>
  </si>
  <si>
    <t>2023年广东省政府专项债券（四期）</t>
  </si>
  <si>
    <t>2305031</t>
  </si>
  <si>
    <t>15年</t>
  </si>
  <si>
    <t>市政公共基础设施（其他市政基础设施）,公共基础设施</t>
  </si>
  <si>
    <t>2023年广东省政府专项债券（五十五期）</t>
  </si>
  <si>
    <t>198325</t>
  </si>
  <si>
    <t>2.99</t>
  </si>
  <si>
    <t>水利公共基础设施（灌溉工程）,市政公共基础设施（其他市政基础设施）,水利公共基础设施（防洪（潮）工程）</t>
  </si>
  <si>
    <t>东海岛基础设施建设项目</t>
  </si>
  <si>
    <t>湛江东海岛科技工业园基础设施建设项目</t>
  </si>
  <si>
    <t>湛江经开区东简乡村振兴示范带综合建设项目</t>
  </si>
  <si>
    <t>2022年广东省政府专项债券（十六期）</t>
  </si>
  <si>
    <t>2205355</t>
  </si>
  <si>
    <t>其他自平衡专项债券</t>
  </si>
  <si>
    <t>2022-03-15</t>
  </si>
  <si>
    <t>3.49</t>
  </si>
  <si>
    <t>2022年广东省政府专项债券（二十五期）</t>
  </si>
  <si>
    <t>湛江经济技术开发区乡村振兴（农村人居环境整治）工程</t>
  </si>
  <si>
    <t>2205699</t>
  </si>
  <si>
    <t>3.4</t>
  </si>
  <si>
    <t>东海岛产业用地软基处理工程（三期）</t>
  </si>
  <si>
    <t>2022年广东省政府专项债券（三十一期）</t>
  </si>
  <si>
    <t>2271025</t>
  </si>
  <si>
    <t>3.37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</si>
  <si>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</si>
  <si>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</si>
  <si>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</si>
  <si>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AD_NAME#440800 湛江市本级</t>
  </si>
  <si>
    <t>SET_YEAR#2024</t>
  </si>
  <si>
    <t>SR_AMT#</t>
  </si>
  <si>
    <t>GNFL_NAME#</t>
  </si>
  <si>
    <t>ZC_AMT#</t>
  </si>
  <si>
    <t>表3-2.1</t>
  </si>
  <si>
    <t>2022年--2023年末440800 湛江经济技术开发区发行的新增地方政府一般债券资金收支情况表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</si>
  <si>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</si>
  <si>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</si>
  <si>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</si>
  <si>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</si>
  <si>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</si>
  <si>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</si>
  <si>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205教育支出</t>
  </si>
  <si>
    <t>213农林水支出</t>
  </si>
  <si>
    <t xml:space="preserve"> AND T.AD_CODE_GK=44 AND T.SET_YEAR_GK=2024 AND T.ZWLB_ID='02'</t>
  </si>
  <si>
    <t>GNFL_CODE#</t>
  </si>
  <si>
    <t>表3-2.2</t>
  </si>
  <si>
    <t>2022年--2023年末440800 湛江经济技术开发区发行的新增地方政府专项债券资金收支情况表</t>
  </si>
  <si>
    <t>2022年--2023年末新增专项债券资金收入</t>
  </si>
  <si>
    <t>2022年--2023年末新增专项债券资金安排的支出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</si>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</sst>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0.0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sz val="20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11"/>
      <name val="宋体"/>
      <charset val="1"/>
      <scheme val="minor"/>
    </font>
    <font>
      <sz val="20"/>
      <name val="SimSun"/>
      <charset val="134"/>
    </font>
    <font>
      <sz val="20"/>
      <name val="宋体"/>
      <charset val="1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Calibri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2" applyNumberFormat="0" applyAlignment="0" applyProtection="0">
      <alignment vertical="center"/>
    </xf>
    <xf numFmtId="0" fontId="22" fillId="4" borderId="33" applyNumberFormat="0" applyAlignment="0" applyProtection="0">
      <alignment vertical="center"/>
    </xf>
    <xf numFmtId="0" fontId="23" fillId="4" borderId="32" applyNumberFormat="0" applyAlignment="0" applyProtection="0">
      <alignment vertical="center"/>
    </xf>
    <xf numFmtId="0" fontId="24" fillId="5" borderId="34" applyNumberFormat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77" fontId="4" fillId="0" borderId="26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177" fontId="4" fillId="0" borderId="27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view="pageBreakPreview" zoomScaleNormal="100" workbookViewId="0">
      <pane xSplit="2" ySplit="9" topLeftCell="C9" activePane="bottomRight" state="frozen"/>
      <selection/>
      <selection pane="topRight"/>
      <selection pane="bottomLeft"/>
      <selection pane="bottomRight" activeCell="A10" sqref="$A10:$XFD10"/>
    </sheetView>
  </sheetViews>
  <sheetFormatPr defaultColWidth="10" defaultRowHeight="13.5"/>
  <cols>
    <col min="1" max="1" width="9" hidden="1"/>
    <col min="2" max="2" width="20.5" customWidth="1"/>
    <col min="3" max="3" width="31.125" customWidth="1"/>
    <col min="4" max="4" width="11.625" customWidth="1"/>
    <col min="5" max="5" width="11.375" customWidth="1"/>
    <col min="6" max="6" width="11.25" customWidth="1"/>
    <col min="7" max="7" width="12.125" customWidth="1"/>
    <col min="8" max="8" width="13.5416666666667" customWidth="1"/>
    <col min="9" max="9" width="12.3666666666667" customWidth="1"/>
    <col min="10" max="10" width="12.25" style="1" customWidth="1"/>
    <col min="11" max="11" width="20" style="1" customWidth="1"/>
    <col min="12" max="12" width="13.25" style="1" customWidth="1"/>
    <col min="13" max="13" width="14.75" style="1" customWidth="1"/>
    <col min="14" max="14" width="12.25" customWidth="1"/>
    <col min="15" max="15" width="9" customWidth="1"/>
    <col min="16" max="16" width="9.725" customWidth="1"/>
  </cols>
  <sheetData>
    <row r="1" ht="67.5" hidden="1" spans="1:5">
      <c r="A1" s="2">
        <v>0</v>
      </c>
      <c r="B1" s="2" t="s">
        <v>0</v>
      </c>
      <c r="C1" s="2"/>
      <c r="D1" s="2" t="s">
        <v>1</v>
      </c>
      <c r="E1" s="2" t="s">
        <v>2</v>
      </c>
    </row>
    <row r="2" ht="22.5" hidden="1" spans="1:7">
      <c r="A2" s="2">
        <v>0</v>
      </c>
      <c r="B2" s="2" t="s">
        <v>3</v>
      </c>
      <c r="C2" s="2"/>
      <c r="D2" s="2" t="s">
        <v>4</v>
      </c>
      <c r="E2" s="2" t="s">
        <v>5</v>
      </c>
      <c r="F2" s="2" t="s">
        <v>6</v>
      </c>
      <c r="G2" s="2" t="s">
        <v>7</v>
      </c>
    </row>
    <row r="3" hidden="1" spans="1:15">
      <c r="A3" s="2">
        <v>0</v>
      </c>
      <c r="B3" s="2" t="s">
        <v>8</v>
      </c>
      <c r="C3" s="2"/>
      <c r="D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2" t="s">
        <v>18</v>
      </c>
      <c r="O3" s="2" t="s">
        <v>19</v>
      </c>
    </row>
    <row r="4" hidden="1" spans="1:3">
      <c r="A4" s="2">
        <v>0</v>
      </c>
      <c r="B4" s="2" t="s">
        <v>20</v>
      </c>
      <c r="C4" s="2"/>
    </row>
    <row r="5" spans="1:3">
      <c r="A5" s="2"/>
      <c r="B5" s="2" t="s">
        <v>21</v>
      </c>
      <c r="C5" s="2"/>
    </row>
    <row r="6" ht="45" customHeight="1" spans="1:14">
      <c r="A6" s="2">
        <v>0</v>
      </c>
      <c r="B6" s="4" t="s">
        <v>22</v>
      </c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4"/>
    </row>
    <row r="7" ht="25" customHeight="1" spans="1:14">
      <c r="A7" s="2">
        <v>0</v>
      </c>
      <c r="B7" s="2"/>
      <c r="C7" s="2"/>
      <c r="D7" s="2"/>
      <c r="E7" s="2"/>
      <c r="F7" s="2"/>
      <c r="G7" s="2"/>
      <c r="H7" s="2"/>
      <c r="I7" s="2"/>
      <c r="K7" s="3"/>
      <c r="L7" s="3"/>
      <c r="M7" s="3"/>
      <c r="N7" s="2" t="s">
        <v>23</v>
      </c>
    </row>
    <row r="8" ht="40" customHeight="1" spans="1:14">
      <c r="A8" s="2">
        <v>0</v>
      </c>
      <c r="B8" s="69"/>
      <c r="C8" s="70"/>
      <c r="D8" s="71" t="s">
        <v>24</v>
      </c>
      <c r="E8" s="71"/>
      <c r="F8" s="71"/>
      <c r="G8" s="71"/>
      <c r="H8" s="71"/>
      <c r="I8" s="71"/>
      <c r="J8" s="38" t="s">
        <v>25</v>
      </c>
      <c r="K8" s="38"/>
      <c r="L8" s="76" t="s">
        <v>26</v>
      </c>
      <c r="M8" s="76"/>
      <c r="N8" s="77" t="s">
        <v>27</v>
      </c>
    </row>
    <row r="9" ht="61" customHeight="1" spans="1:14">
      <c r="A9" s="2">
        <v>0</v>
      </c>
      <c r="B9" s="72" t="s">
        <v>28</v>
      </c>
      <c r="C9" s="73" t="s">
        <v>29</v>
      </c>
      <c r="D9" s="73" t="s">
        <v>30</v>
      </c>
      <c r="E9" s="73" t="s">
        <v>31</v>
      </c>
      <c r="F9" s="73" t="s">
        <v>32</v>
      </c>
      <c r="G9" s="73" t="s">
        <v>33</v>
      </c>
      <c r="H9" s="73" t="s">
        <v>34</v>
      </c>
      <c r="I9" s="73" t="s">
        <v>35</v>
      </c>
      <c r="J9" s="12"/>
      <c r="K9" s="41" t="s">
        <v>36</v>
      </c>
      <c r="L9" s="12"/>
      <c r="M9" s="41" t="s">
        <v>36</v>
      </c>
      <c r="N9" s="78"/>
    </row>
    <row r="10" s="68" customFormat="1" ht="65" customHeight="1" spans="1:15">
      <c r="A10" s="2" t="s">
        <v>37</v>
      </c>
      <c r="B10" s="74" t="s">
        <v>38</v>
      </c>
      <c r="C10" s="74" t="s">
        <v>39</v>
      </c>
      <c r="D10" s="74" t="s">
        <v>40</v>
      </c>
      <c r="E10" s="74" t="s">
        <v>41</v>
      </c>
      <c r="F10" s="28">
        <v>0.125</v>
      </c>
      <c r="G10" s="74" t="s">
        <v>42</v>
      </c>
      <c r="H10" s="74" t="s">
        <v>43</v>
      </c>
      <c r="I10" s="74" t="s">
        <v>44</v>
      </c>
      <c r="J10" s="16">
        <v>2.076986</v>
      </c>
      <c r="K10" s="16">
        <v>1</v>
      </c>
      <c r="L10" s="16">
        <v>1</v>
      </c>
      <c r="M10" s="16">
        <v>1</v>
      </c>
      <c r="N10" s="19"/>
      <c r="O10" s="2"/>
    </row>
    <row r="11" s="68" customFormat="1" ht="65" customHeight="1" spans="1:15">
      <c r="A11" s="2" t="s">
        <v>37</v>
      </c>
      <c r="B11" s="74" t="s">
        <v>45</v>
      </c>
      <c r="C11" s="74" t="s">
        <v>39</v>
      </c>
      <c r="D11" s="74" t="s">
        <v>46</v>
      </c>
      <c r="E11" s="74" t="s">
        <v>41</v>
      </c>
      <c r="F11" s="28">
        <v>0.125</v>
      </c>
      <c r="G11" s="74" t="s">
        <v>42</v>
      </c>
      <c r="H11" s="74" t="s">
        <v>47</v>
      </c>
      <c r="I11" s="74" t="s">
        <v>48</v>
      </c>
      <c r="J11" s="16">
        <v>2.076986</v>
      </c>
      <c r="K11" s="16">
        <v>1</v>
      </c>
      <c r="L11" s="16">
        <v>1</v>
      </c>
      <c r="M11" s="16">
        <v>1</v>
      </c>
      <c r="N11" s="19"/>
      <c r="O11" s="2"/>
    </row>
    <row r="12" s="68" customFormat="1" ht="65" customHeight="1" spans="1:15">
      <c r="A12" s="2" t="s">
        <v>37</v>
      </c>
      <c r="B12" s="74" t="s">
        <v>49</v>
      </c>
      <c r="C12" s="74" t="s">
        <v>39</v>
      </c>
      <c r="D12" s="74" t="s">
        <v>50</v>
      </c>
      <c r="E12" s="74" t="s">
        <v>41</v>
      </c>
      <c r="F12" s="28">
        <v>0.25</v>
      </c>
      <c r="G12" s="74" t="s">
        <v>51</v>
      </c>
      <c r="H12" s="74" t="s">
        <v>52</v>
      </c>
      <c r="I12" s="74" t="s">
        <v>44</v>
      </c>
      <c r="J12" s="16">
        <v>2.076986</v>
      </c>
      <c r="K12" s="16">
        <v>1</v>
      </c>
      <c r="L12" s="16">
        <v>1</v>
      </c>
      <c r="M12" s="16">
        <v>1</v>
      </c>
      <c r="N12" s="19"/>
      <c r="O12" s="2"/>
    </row>
    <row r="13" s="68" customFormat="1" ht="65" customHeight="1" spans="1:15">
      <c r="A13" s="2" t="s">
        <v>37</v>
      </c>
      <c r="B13" s="74" t="s">
        <v>53</v>
      </c>
      <c r="C13" s="74" t="s">
        <v>54</v>
      </c>
      <c r="D13" s="74" t="s">
        <v>55</v>
      </c>
      <c r="E13" s="74" t="s">
        <v>41</v>
      </c>
      <c r="F13" s="28">
        <v>0.3</v>
      </c>
      <c r="G13" s="74" t="s">
        <v>56</v>
      </c>
      <c r="H13" s="74" t="s">
        <v>57</v>
      </c>
      <c r="I13" s="74" t="s">
        <v>48</v>
      </c>
      <c r="J13" s="16">
        <v>6.5386</v>
      </c>
      <c r="K13" s="16">
        <v>0.3</v>
      </c>
      <c r="L13" s="16">
        <v>0.3</v>
      </c>
      <c r="M13" s="16">
        <v>0.3</v>
      </c>
      <c r="N13" s="19"/>
      <c r="O13" s="2"/>
    </row>
    <row r="14" s="68" customFormat="1" ht="65" customHeight="1" spans="1:15">
      <c r="A14" s="2" t="s">
        <v>37</v>
      </c>
      <c r="B14" s="74" t="s">
        <v>58</v>
      </c>
      <c r="C14" s="74" t="s">
        <v>59</v>
      </c>
      <c r="D14" s="74" t="s">
        <v>60</v>
      </c>
      <c r="E14" s="74" t="s">
        <v>41</v>
      </c>
      <c r="F14" s="28">
        <v>0.03</v>
      </c>
      <c r="G14" s="74" t="s">
        <v>61</v>
      </c>
      <c r="H14" s="74" t="s">
        <v>62</v>
      </c>
      <c r="I14" s="74" t="s">
        <v>48</v>
      </c>
      <c r="J14" s="16">
        <v>1.623978</v>
      </c>
      <c r="K14" s="16">
        <v>0.03</v>
      </c>
      <c r="L14" s="16">
        <v>0.03</v>
      </c>
      <c r="M14" s="16">
        <v>0.03</v>
      </c>
      <c r="N14" s="19"/>
      <c r="O14" s="2"/>
    </row>
    <row r="15" ht="30" customHeight="1" spans="2:10">
      <c r="B15" s="75" t="s">
        <v>63</v>
      </c>
      <c r="C15" s="75"/>
      <c r="D15" s="75"/>
      <c r="E15" s="75"/>
      <c r="F15" s="75"/>
      <c r="G15" s="75"/>
      <c r="H15" s="75"/>
      <c r="I15" s="75"/>
      <c r="J15" s="49"/>
    </row>
  </sheetData>
  <mergeCells count="6">
    <mergeCell ref="B6:N6"/>
    <mergeCell ref="D8:I8"/>
    <mergeCell ref="J8:K8"/>
    <mergeCell ref="L8:M8"/>
    <mergeCell ref="B15:J15"/>
    <mergeCell ref="N8:N9"/>
  </mergeCells>
  <printOptions horizontalCentered="1" verticalCentered="1"/>
  <pageMargins left="0.393055555555556" right="0.393055555555556" top="0.393055555555556" bottom="0.393055555555556" header="0" footer="0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view="pageBreakPreview" zoomScaleNormal="80" workbookViewId="0">
      <pane xSplit="2" ySplit="8" topLeftCell="C9" activePane="bottomRight" state="frozen"/>
      <selection/>
      <selection pane="topRight"/>
      <selection pane="bottomLeft"/>
      <selection pane="bottomRight" activeCell="C4" sqref="C4"/>
    </sheetView>
  </sheetViews>
  <sheetFormatPr defaultColWidth="10" defaultRowHeight="13.5"/>
  <cols>
    <col min="1" max="1" width="9" hidden="1"/>
    <col min="2" max="2" width="20" customWidth="1"/>
    <col min="3" max="3" width="24.225" customWidth="1"/>
    <col min="4" max="4" width="12.65" customWidth="1"/>
    <col min="5" max="5" width="12.0333333333333" customWidth="1"/>
    <col min="6" max="6" width="13.2833333333333" style="1" customWidth="1"/>
    <col min="7" max="7" width="12.65" style="1" customWidth="1"/>
    <col min="8" max="8" width="13.5416666666667" style="1" customWidth="1"/>
    <col min="9" max="9" width="10.3083333333333" style="1" customWidth="1"/>
    <col min="10" max="10" width="20.5416666666667" style="1" customWidth="1"/>
    <col min="11" max="11" width="16.4083333333333" style="1" customWidth="1"/>
    <col min="12" max="12" width="20.45" style="1" customWidth="1"/>
    <col min="13" max="13" width="20.5416666666667" style="1" customWidth="1"/>
    <col min="14" max="14" width="20.45" style="1" customWidth="1"/>
    <col min="15" max="15" width="15.15" style="1" customWidth="1"/>
    <col min="16" max="16" width="12.9666666666667" style="1" customWidth="1"/>
    <col min="17" max="17" width="14.2166666666667" style="1" customWidth="1"/>
    <col min="18" max="18" width="9.725" customWidth="1"/>
    <col min="19" max="19" width="9" customWidth="1"/>
    <col min="20" max="20" width="9.725" customWidth="1"/>
  </cols>
  <sheetData>
    <row r="1" ht="67.5" hidden="1" spans="1:19">
      <c r="A1" s="3">
        <v>0</v>
      </c>
      <c r="B1" s="3" t="s">
        <v>0</v>
      </c>
      <c r="C1" s="3"/>
      <c r="D1" s="3" t="s">
        <v>64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ht="22.5" hidden="1" spans="1:19">
      <c r="A2" s="3">
        <v>0</v>
      </c>
      <c r="B2" s="3" t="s">
        <v>3</v>
      </c>
      <c r="C2" s="3"/>
      <c r="D2" s="3" t="s">
        <v>4</v>
      </c>
      <c r="E2" s="3" t="s">
        <v>5</v>
      </c>
      <c r="F2" s="3" t="s">
        <v>6</v>
      </c>
      <c r="G2" s="3" t="s">
        <v>65</v>
      </c>
      <c r="H2" s="3"/>
      <c r="I2" s="3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idden="1" spans="1:19">
      <c r="A3" s="3">
        <v>0</v>
      </c>
      <c r="B3" s="3" t="s">
        <v>8</v>
      </c>
      <c r="C3" s="3"/>
      <c r="D3" s="3" t="s">
        <v>9</v>
      </c>
      <c r="E3" s="35"/>
      <c r="F3" s="3" t="s">
        <v>10</v>
      </c>
      <c r="G3" s="3" t="s">
        <v>11</v>
      </c>
      <c r="H3" s="3" t="s">
        <v>12</v>
      </c>
      <c r="I3" s="3" t="s">
        <v>13</v>
      </c>
      <c r="J3" s="3" t="s">
        <v>66</v>
      </c>
      <c r="K3" s="3" t="s">
        <v>14</v>
      </c>
      <c r="L3" s="3" t="s">
        <v>15</v>
      </c>
      <c r="M3" s="3" t="s">
        <v>16</v>
      </c>
      <c r="N3" s="3" t="s">
        <v>17</v>
      </c>
      <c r="O3" s="3"/>
      <c r="P3" s="3" t="s">
        <v>67</v>
      </c>
      <c r="Q3" s="3"/>
      <c r="R3" s="3" t="s">
        <v>18</v>
      </c>
      <c r="S3" s="3" t="s">
        <v>19</v>
      </c>
    </row>
    <row r="4" ht="14.25" customHeight="1" spans="1:19">
      <c r="A4" s="3">
        <v>0</v>
      </c>
      <c r="B4" s="3" t="s">
        <v>68</v>
      </c>
      <c r="C4" s="3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="33" customFormat="1" ht="45" customHeight="1" spans="1:19">
      <c r="A5" s="36">
        <v>0</v>
      </c>
      <c r="B5" s="5" t="s">
        <v>69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4"/>
    </row>
    <row r="6" ht="14.25" customHeight="1" spans="1:19">
      <c r="A6" s="3">
        <v>0</v>
      </c>
      <c r="B6" s="3"/>
      <c r="C6" s="3"/>
      <c r="D6" s="3"/>
      <c r="E6" s="3"/>
      <c r="F6" s="3"/>
      <c r="G6" s="3"/>
      <c r="H6" s="3"/>
      <c r="I6" s="3"/>
      <c r="J6" s="35"/>
      <c r="K6" s="35"/>
      <c r="L6" s="3"/>
      <c r="M6" s="3"/>
      <c r="N6" s="3"/>
      <c r="O6" s="3"/>
      <c r="P6" s="35"/>
      <c r="Q6" s="3"/>
      <c r="R6" s="3" t="s">
        <v>23</v>
      </c>
      <c r="S6" s="35"/>
    </row>
    <row r="7" ht="40" customHeight="1" spans="1:19">
      <c r="A7" s="3">
        <v>0</v>
      </c>
      <c r="B7" s="37"/>
      <c r="C7" s="38"/>
      <c r="D7" s="39" t="s">
        <v>24</v>
      </c>
      <c r="E7" s="39"/>
      <c r="F7" s="39"/>
      <c r="G7" s="39"/>
      <c r="H7" s="39"/>
      <c r="I7" s="39"/>
      <c r="J7" s="50" t="s">
        <v>70</v>
      </c>
      <c r="K7" s="51" t="s">
        <v>25</v>
      </c>
      <c r="L7" s="52"/>
      <c r="M7" s="52" t="s">
        <v>26</v>
      </c>
      <c r="N7" s="52"/>
      <c r="O7" s="52" t="s">
        <v>71</v>
      </c>
      <c r="P7" s="53" t="s">
        <v>72</v>
      </c>
      <c r="Q7" s="65" t="s">
        <v>73</v>
      </c>
      <c r="R7" s="66" t="s">
        <v>27</v>
      </c>
      <c r="S7" s="35"/>
    </row>
    <row r="8" ht="50" customHeight="1" spans="1:19">
      <c r="A8" s="3">
        <v>0</v>
      </c>
      <c r="B8" s="40" t="s">
        <v>28</v>
      </c>
      <c r="C8" s="41" t="s">
        <v>29</v>
      </c>
      <c r="D8" s="41" t="s">
        <v>30</v>
      </c>
      <c r="E8" s="41" t="s">
        <v>31</v>
      </c>
      <c r="F8" s="41" t="s">
        <v>32</v>
      </c>
      <c r="G8" s="41" t="s">
        <v>33</v>
      </c>
      <c r="H8" s="41" t="s">
        <v>34</v>
      </c>
      <c r="I8" s="41" t="s">
        <v>35</v>
      </c>
      <c r="J8" s="50"/>
      <c r="K8" s="51"/>
      <c r="L8" s="52" t="s">
        <v>36</v>
      </c>
      <c r="M8" s="52"/>
      <c r="N8" s="52" t="s">
        <v>36</v>
      </c>
      <c r="O8" s="52"/>
      <c r="P8" s="53"/>
      <c r="Q8" s="65"/>
      <c r="R8" s="66"/>
      <c r="S8" s="35"/>
    </row>
    <row r="9" ht="65" customHeight="1" spans="1:19">
      <c r="A9" s="3" t="s">
        <v>37</v>
      </c>
      <c r="B9" s="42" t="s">
        <v>74</v>
      </c>
      <c r="C9" s="43" t="s">
        <v>75</v>
      </c>
      <c r="D9" s="44" t="s">
        <v>76</v>
      </c>
      <c r="E9" s="44" t="s">
        <v>77</v>
      </c>
      <c r="F9" s="45">
        <v>0.2</v>
      </c>
      <c r="G9" s="44" t="s">
        <v>78</v>
      </c>
      <c r="H9" s="44" t="s">
        <v>79</v>
      </c>
      <c r="I9" s="44" t="s">
        <v>80</v>
      </c>
      <c r="J9" s="54" t="s">
        <v>81</v>
      </c>
      <c r="K9" s="45">
        <v>4.846552</v>
      </c>
      <c r="L9" s="45">
        <v>3.87</v>
      </c>
      <c r="M9" s="45">
        <v>0.6</v>
      </c>
      <c r="N9" s="45">
        <v>0.6</v>
      </c>
      <c r="O9" s="45">
        <v>0</v>
      </c>
      <c r="P9" s="55">
        <v>0</v>
      </c>
      <c r="Q9" s="67">
        <v>16.205886</v>
      </c>
      <c r="R9" s="67"/>
      <c r="S9" s="3"/>
    </row>
    <row r="10" s="34" customFormat="1" ht="65" customHeight="1" spans="1:19">
      <c r="A10" s="3"/>
      <c r="B10" s="46"/>
      <c r="C10" s="43" t="s">
        <v>82</v>
      </c>
      <c r="D10" s="44" t="s">
        <v>76</v>
      </c>
      <c r="E10" s="44" t="s">
        <v>77</v>
      </c>
      <c r="F10" s="45">
        <v>1.3</v>
      </c>
      <c r="G10" s="44" t="s">
        <v>78</v>
      </c>
      <c r="H10" s="44" t="s">
        <v>79</v>
      </c>
      <c r="I10" s="44" t="s">
        <v>80</v>
      </c>
      <c r="J10" s="54" t="s">
        <v>81</v>
      </c>
      <c r="K10" s="45">
        <v>115.259799</v>
      </c>
      <c r="L10" s="45">
        <v>86</v>
      </c>
      <c r="M10" s="45">
        <v>8.5</v>
      </c>
      <c r="N10" s="45">
        <f>1.1+3.9+1.4+1.8+1.3-1</f>
        <v>8.5</v>
      </c>
      <c r="O10" s="45">
        <v>0</v>
      </c>
      <c r="P10" s="55">
        <v>0</v>
      </c>
      <c r="Q10" s="67">
        <v>232.093678</v>
      </c>
      <c r="R10" s="67"/>
      <c r="S10" s="3"/>
    </row>
    <row r="11" s="34" customFormat="1" ht="65" customHeight="1" spans="1:19">
      <c r="A11" s="3" t="s">
        <v>37</v>
      </c>
      <c r="B11" s="42" t="s">
        <v>83</v>
      </c>
      <c r="C11" s="43" t="s">
        <v>84</v>
      </c>
      <c r="D11" s="42" t="s">
        <v>85</v>
      </c>
      <c r="E11" s="42" t="s">
        <v>77</v>
      </c>
      <c r="F11" s="45">
        <v>0.4</v>
      </c>
      <c r="G11" s="42" t="s">
        <v>86</v>
      </c>
      <c r="H11" s="42" t="s">
        <v>87</v>
      </c>
      <c r="I11" s="56" t="s">
        <v>80</v>
      </c>
      <c r="J11" s="44" t="s">
        <v>81</v>
      </c>
      <c r="K11" s="57">
        <v>14.328562</v>
      </c>
      <c r="L11" s="45">
        <v>12.66</v>
      </c>
      <c r="M11" s="45">
        <v>7.47</v>
      </c>
      <c r="N11" s="45">
        <v>7.47</v>
      </c>
      <c r="O11" s="45">
        <v>0</v>
      </c>
      <c r="P11" s="55">
        <v>0</v>
      </c>
      <c r="Q11" s="67">
        <v>32.591098</v>
      </c>
      <c r="R11" s="67"/>
      <c r="S11" s="3"/>
    </row>
    <row r="12" s="34" customFormat="1" ht="65" customHeight="1" spans="1:19">
      <c r="A12" s="3"/>
      <c r="B12" s="46"/>
      <c r="C12" s="43" t="s">
        <v>88</v>
      </c>
      <c r="D12" s="46"/>
      <c r="E12" s="46"/>
      <c r="F12" s="45">
        <v>0.5</v>
      </c>
      <c r="G12" s="46"/>
      <c r="H12" s="46"/>
      <c r="I12" s="58"/>
      <c r="J12" s="44"/>
      <c r="K12" s="57">
        <v>12.0249</v>
      </c>
      <c r="L12" s="45">
        <v>9.6</v>
      </c>
      <c r="M12" s="45">
        <v>0.95</v>
      </c>
      <c r="N12" s="45">
        <v>0.95</v>
      </c>
      <c r="O12" s="45">
        <v>0</v>
      </c>
      <c r="P12" s="55">
        <v>0</v>
      </c>
      <c r="Q12" s="67">
        <v>26.321662</v>
      </c>
      <c r="R12" s="67"/>
      <c r="S12" s="3"/>
    </row>
    <row r="13" s="34" customFormat="1" ht="65" customHeight="1" spans="1:19">
      <c r="A13" s="3"/>
      <c r="B13" s="46"/>
      <c r="C13" s="43" t="s">
        <v>89</v>
      </c>
      <c r="D13" s="46"/>
      <c r="E13" s="46"/>
      <c r="F13" s="45">
        <v>2.5</v>
      </c>
      <c r="G13" s="46"/>
      <c r="H13" s="46"/>
      <c r="I13" s="58"/>
      <c r="J13" s="44"/>
      <c r="K13" s="57">
        <v>30.672828</v>
      </c>
      <c r="L13" s="45">
        <v>10.58</v>
      </c>
      <c r="M13" s="45">
        <v>10.58</v>
      </c>
      <c r="N13" s="45">
        <v>10.58</v>
      </c>
      <c r="O13" s="45">
        <v>0</v>
      </c>
      <c r="P13" s="55">
        <v>0</v>
      </c>
      <c r="Q13" s="67">
        <v>30.345892</v>
      </c>
      <c r="R13" s="67"/>
      <c r="S13" s="3"/>
    </row>
    <row r="14" s="34" customFormat="1" ht="65" customHeight="1" spans="1:19">
      <c r="A14" s="3"/>
      <c r="B14" s="46"/>
      <c r="C14" s="43" t="s">
        <v>90</v>
      </c>
      <c r="D14" s="46"/>
      <c r="E14" s="46"/>
      <c r="F14" s="45">
        <v>0.64</v>
      </c>
      <c r="G14" s="46"/>
      <c r="H14" s="46"/>
      <c r="I14" s="58"/>
      <c r="J14" s="44"/>
      <c r="K14" s="57">
        <v>36.94764</v>
      </c>
      <c r="L14" s="45">
        <v>24.4785</v>
      </c>
      <c r="M14" s="45">
        <v>24.4785</v>
      </c>
      <c r="N14" s="45">
        <v>24.4785</v>
      </c>
      <c r="O14" s="45">
        <v>0</v>
      </c>
      <c r="P14" s="55">
        <v>0</v>
      </c>
      <c r="Q14" s="67">
        <v>66.639725</v>
      </c>
      <c r="R14" s="67"/>
      <c r="S14" s="3"/>
    </row>
    <row r="15" s="34" customFormat="1" ht="65" customHeight="1" spans="1:19">
      <c r="A15" s="3"/>
      <c r="B15" s="46"/>
      <c r="C15" s="43" t="s">
        <v>91</v>
      </c>
      <c r="D15" s="46"/>
      <c r="E15" s="46"/>
      <c r="F15" s="45">
        <v>0.36</v>
      </c>
      <c r="G15" s="46"/>
      <c r="H15" s="46"/>
      <c r="I15" s="58"/>
      <c r="J15" s="44"/>
      <c r="K15" s="57">
        <v>3.825</v>
      </c>
      <c r="L15" s="45">
        <v>3.06</v>
      </c>
      <c r="M15" s="45">
        <v>2.52</v>
      </c>
      <c r="N15" s="45">
        <f>1.72+0.8</f>
        <v>2.52</v>
      </c>
      <c r="O15" s="45">
        <v>0</v>
      </c>
      <c r="P15" s="55">
        <v>0</v>
      </c>
      <c r="Q15" s="67">
        <v>10.87404</v>
      </c>
      <c r="R15" s="67"/>
      <c r="S15" s="3"/>
    </row>
    <row r="16" s="34" customFormat="1" ht="65" customHeight="1" spans="1:19">
      <c r="A16" s="3"/>
      <c r="B16" s="46"/>
      <c r="C16" s="43" t="s">
        <v>92</v>
      </c>
      <c r="D16" s="46"/>
      <c r="E16" s="46"/>
      <c r="F16" s="45">
        <v>0.2</v>
      </c>
      <c r="G16" s="46"/>
      <c r="H16" s="46"/>
      <c r="I16" s="58"/>
      <c r="J16" s="44"/>
      <c r="K16" s="57">
        <v>1.661906</v>
      </c>
      <c r="L16" s="45">
        <v>1.3</v>
      </c>
      <c r="M16" s="45">
        <v>0.5</v>
      </c>
      <c r="N16" s="45">
        <v>0.5</v>
      </c>
      <c r="O16" s="45">
        <v>0</v>
      </c>
      <c r="P16" s="55">
        <v>0</v>
      </c>
      <c r="Q16" s="67">
        <v>5.453686</v>
      </c>
      <c r="R16" s="67"/>
      <c r="S16" s="3"/>
    </row>
    <row r="17" s="34" customFormat="1" ht="65" customHeight="1" spans="1:19">
      <c r="A17" s="3"/>
      <c r="B17" s="46"/>
      <c r="C17" s="43" t="s">
        <v>93</v>
      </c>
      <c r="D17" s="46"/>
      <c r="E17" s="46"/>
      <c r="F17" s="45">
        <v>0.15</v>
      </c>
      <c r="G17" s="46"/>
      <c r="H17" s="46"/>
      <c r="I17" s="58"/>
      <c r="J17" s="44"/>
      <c r="K17" s="57">
        <v>1.25</v>
      </c>
      <c r="L17" s="45">
        <v>1</v>
      </c>
      <c r="M17" s="45">
        <v>0.5</v>
      </c>
      <c r="N17" s="45">
        <v>0.5</v>
      </c>
      <c r="O17" s="45">
        <v>0</v>
      </c>
      <c r="P17" s="55">
        <v>0</v>
      </c>
      <c r="Q17" s="67">
        <v>5.497437</v>
      </c>
      <c r="R17" s="67"/>
      <c r="S17" s="3"/>
    </row>
    <row r="18" s="34" customFormat="1" ht="65" customHeight="1" spans="1:19">
      <c r="A18" s="3"/>
      <c r="B18" s="46"/>
      <c r="C18" s="43" t="s">
        <v>94</v>
      </c>
      <c r="D18" s="46"/>
      <c r="E18" s="46"/>
      <c r="F18" s="45">
        <v>0.2</v>
      </c>
      <c r="G18" s="46"/>
      <c r="H18" s="46"/>
      <c r="I18" s="58"/>
      <c r="J18" s="44"/>
      <c r="K18" s="57">
        <v>5.8671</v>
      </c>
      <c r="L18" s="45">
        <v>4.69</v>
      </c>
      <c r="M18" s="45">
        <v>0.56</v>
      </c>
      <c r="N18" s="45">
        <v>0.56</v>
      </c>
      <c r="O18" s="45">
        <v>0</v>
      </c>
      <c r="P18" s="55">
        <v>0</v>
      </c>
      <c r="Q18" s="67">
        <v>15.510472</v>
      </c>
      <c r="R18" s="67"/>
      <c r="S18" s="3"/>
    </row>
    <row r="19" s="34" customFormat="1" ht="65" customHeight="1" spans="1:19">
      <c r="A19" s="3"/>
      <c r="B19" s="46"/>
      <c r="C19" s="43" t="s">
        <v>95</v>
      </c>
      <c r="D19" s="46"/>
      <c r="E19" s="46"/>
      <c r="F19" s="45">
        <v>0.2</v>
      </c>
      <c r="G19" s="46"/>
      <c r="H19" s="46"/>
      <c r="I19" s="58"/>
      <c r="J19" s="44"/>
      <c r="K19" s="57">
        <v>3.9438</v>
      </c>
      <c r="L19" s="45">
        <v>3.15</v>
      </c>
      <c r="M19" s="45">
        <v>0.2</v>
      </c>
      <c r="N19" s="45">
        <v>0.2</v>
      </c>
      <c r="O19" s="45">
        <v>0</v>
      </c>
      <c r="P19" s="55">
        <v>0</v>
      </c>
      <c r="Q19" s="67">
        <v>9.784541</v>
      </c>
      <c r="R19" s="67"/>
      <c r="S19" s="3"/>
    </row>
    <row r="20" s="34" customFormat="1" ht="65" customHeight="1" spans="1:19">
      <c r="A20" s="3"/>
      <c r="B20" s="46"/>
      <c r="C20" s="43" t="s">
        <v>96</v>
      </c>
      <c r="D20" s="46"/>
      <c r="E20" s="46"/>
      <c r="F20" s="45">
        <v>1</v>
      </c>
      <c r="G20" s="46"/>
      <c r="H20" s="46"/>
      <c r="I20" s="58"/>
      <c r="J20" s="44"/>
      <c r="K20" s="57">
        <v>28.662431</v>
      </c>
      <c r="L20" s="45">
        <v>20.5</v>
      </c>
      <c r="M20" s="45">
        <v>1.3</v>
      </c>
      <c r="N20" s="45">
        <v>1.3</v>
      </c>
      <c r="O20" s="45">
        <v>0</v>
      </c>
      <c r="P20" s="55">
        <v>0</v>
      </c>
      <c r="Q20" s="67">
        <v>73.597566</v>
      </c>
      <c r="R20" s="67"/>
      <c r="S20" s="3"/>
    </row>
    <row r="21" s="34" customFormat="1" ht="65" customHeight="1" spans="1:19">
      <c r="A21" s="3"/>
      <c r="B21" s="47"/>
      <c r="C21" s="43" t="s">
        <v>97</v>
      </c>
      <c r="D21" s="47"/>
      <c r="E21" s="47"/>
      <c r="F21" s="45">
        <v>0.4</v>
      </c>
      <c r="G21" s="47"/>
      <c r="H21" s="47"/>
      <c r="I21" s="59"/>
      <c r="J21" s="44"/>
      <c r="K21" s="57">
        <v>1.0026</v>
      </c>
      <c r="L21" s="45">
        <v>0.8</v>
      </c>
      <c r="M21" s="45">
        <v>0.4</v>
      </c>
      <c r="N21" s="45">
        <v>0.4</v>
      </c>
      <c r="O21" s="45">
        <v>0</v>
      </c>
      <c r="P21" s="55">
        <v>0</v>
      </c>
      <c r="Q21" s="67">
        <v>3.836211</v>
      </c>
      <c r="R21" s="67"/>
      <c r="S21" s="3"/>
    </row>
    <row r="22" s="34" customFormat="1" ht="70" customHeight="1" spans="1:19">
      <c r="A22" s="3" t="s">
        <v>37</v>
      </c>
      <c r="B22" s="44" t="s">
        <v>98</v>
      </c>
      <c r="C22" s="43" t="s">
        <v>89</v>
      </c>
      <c r="D22" s="44" t="s">
        <v>99</v>
      </c>
      <c r="E22" s="44" t="s">
        <v>77</v>
      </c>
      <c r="F22" s="45">
        <v>0.1</v>
      </c>
      <c r="G22" s="44" t="s">
        <v>100</v>
      </c>
      <c r="H22" s="44" t="s">
        <v>101</v>
      </c>
      <c r="I22" s="60" t="s">
        <v>80</v>
      </c>
      <c r="J22" s="44"/>
      <c r="K22" s="57">
        <v>30.672828</v>
      </c>
      <c r="L22" s="45">
        <v>10.58</v>
      </c>
      <c r="M22" s="45">
        <v>10.58</v>
      </c>
      <c r="N22" s="45">
        <v>10.58</v>
      </c>
      <c r="O22" s="45">
        <v>0</v>
      </c>
      <c r="P22" s="55">
        <v>0</v>
      </c>
      <c r="Q22" s="67">
        <v>30.345892</v>
      </c>
      <c r="R22" s="67"/>
      <c r="S22" s="3"/>
    </row>
    <row r="23" ht="65" customHeight="1" spans="1:19">
      <c r="A23" s="3" t="s">
        <v>37</v>
      </c>
      <c r="B23" s="42" t="s">
        <v>102</v>
      </c>
      <c r="C23" s="43" t="s">
        <v>84</v>
      </c>
      <c r="D23" s="42" t="s">
        <v>103</v>
      </c>
      <c r="E23" s="42" t="s">
        <v>77</v>
      </c>
      <c r="F23" s="45">
        <v>0.45</v>
      </c>
      <c r="G23" s="42" t="s">
        <v>56</v>
      </c>
      <c r="H23" s="42" t="s">
        <v>104</v>
      </c>
      <c r="I23" s="56" t="s">
        <v>80</v>
      </c>
      <c r="J23" s="44" t="s">
        <v>105</v>
      </c>
      <c r="K23" s="57">
        <v>14.328562</v>
      </c>
      <c r="L23" s="45">
        <v>12.66</v>
      </c>
      <c r="M23" s="45">
        <v>7.47</v>
      </c>
      <c r="N23" s="45">
        <v>7.47</v>
      </c>
      <c r="O23" s="45">
        <v>0</v>
      </c>
      <c r="P23" s="55">
        <v>0</v>
      </c>
      <c r="Q23" s="67">
        <v>32.591098</v>
      </c>
      <c r="R23" s="67"/>
      <c r="S23" s="3"/>
    </row>
    <row r="24" ht="65" customHeight="1" spans="1:19">
      <c r="A24" s="3"/>
      <c r="B24" s="46"/>
      <c r="C24" s="43" t="s">
        <v>75</v>
      </c>
      <c r="D24" s="46"/>
      <c r="E24" s="46"/>
      <c r="F24" s="45">
        <v>0.3</v>
      </c>
      <c r="G24" s="46"/>
      <c r="H24" s="46"/>
      <c r="I24" s="58"/>
      <c r="J24" s="44"/>
      <c r="K24" s="57">
        <v>4.846552</v>
      </c>
      <c r="L24" s="45">
        <v>3.87</v>
      </c>
      <c r="M24" s="45">
        <v>0.6</v>
      </c>
      <c r="N24" s="45">
        <v>0.6</v>
      </c>
      <c r="O24" s="45">
        <v>0</v>
      </c>
      <c r="P24" s="55">
        <v>0</v>
      </c>
      <c r="Q24" s="67">
        <v>16.205886</v>
      </c>
      <c r="R24" s="67"/>
      <c r="S24" s="3"/>
    </row>
    <row r="25" ht="65" customHeight="1" spans="1:19">
      <c r="A25" s="3"/>
      <c r="B25" s="46"/>
      <c r="C25" s="43" t="s">
        <v>106</v>
      </c>
      <c r="D25" s="46"/>
      <c r="E25" s="46"/>
      <c r="F25" s="45">
        <v>1.4</v>
      </c>
      <c r="G25" s="46"/>
      <c r="H25" s="46"/>
      <c r="I25" s="58"/>
      <c r="J25" s="44"/>
      <c r="K25" s="57">
        <v>115.259799</v>
      </c>
      <c r="L25" s="45">
        <v>86</v>
      </c>
      <c r="M25" s="45">
        <v>8.5</v>
      </c>
      <c r="N25" s="45">
        <f>1.1+3.9+1.4+1.8+1.3-1</f>
        <v>8.5</v>
      </c>
      <c r="O25" s="45">
        <v>0</v>
      </c>
      <c r="P25" s="55">
        <v>0</v>
      </c>
      <c r="Q25" s="67">
        <v>232.093678</v>
      </c>
      <c r="R25" s="67"/>
      <c r="S25" s="3"/>
    </row>
    <row r="26" ht="65" customHeight="1" spans="1:19">
      <c r="A26" s="3"/>
      <c r="B26" s="46"/>
      <c r="C26" s="43" t="s">
        <v>91</v>
      </c>
      <c r="D26" s="46"/>
      <c r="E26" s="46"/>
      <c r="F26" s="45">
        <v>0.44</v>
      </c>
      <c r="G26" s="46"/>
      <c r="H26" s="46"/>
      <c r="I26" s="58"/>
      <c r="J26" s="44"/>
      <c r="K26" s="57">
        <v>3.825</v>
      </c>
      <c r="L26" s="45">
        <v>3.06</v>
      </c>
      <c r="M26" s="45">
        <v>2.52</v>
      </c>
      <c r="N26" s="45">
        <f>1.72+0.8</f>
        <v>2.52</v>
      </c>
      <c r="O26" s="45">
        <v>0</v>
      </c>
      <c r="P26" s="55">
        <v>0</v>
      </c>
      <c r="Q26" s="67">
        <v>10.87404</v>
      </c>
      <c r="R26" s="67"/>
      <c r="S26" s="3"/>
    </row>
    <row r="27" ht="65" customHeight="1" spans="1:19">
      <c r="A27" s="3"/>
      <c r="B27" s="46"/>
      <c r="C27" s="43" t="s">
        <v>92</v>
      </c>
      <c r="D27" s="46"/>
      <c r="E27" s="46"/>
      <c r="F27" s="45">
        <v>0.3</v>
      </c>
      <c r="G27" s="46"/>
      <c r="H27" s="46"/>
      <c r="I27" s="58"/>
      <c r="J27" s="44"/>
      <c r="K27" s="57">
        <v>1.661906</v>
      </c>
      <c r="L27" s="45">
        <v>1.3</v>
      </c>
      <c r="M27" s="45">
        <v>0.5</v>
      </c>
      <c r="N27" s="45">
        <v>0.5</v>
      </c>
      <c r="O27" s="45">
        <v>0</v>
      </c>
      <c r="P27" s="55">
        <v>0</v>
      </c>
      <c r="Q27" s="67">
        <v>5.453686</v>
      </c>
      <c r="R27" s="67"/>
      <c r="S27" s="3"/>
    </row>
    <row r="28" ht="65" customHeight="1" spans="1:19">
      <c r="A28" s="3" t="s">
        <v>37</v>
      </c>
      <c r="B28" s="42" t="s">
        <v>107</v>
      </c>
      <c r="C28" s="43" t="s">
        <v>88</v>
      </c>
      <c r="D28" s="42" t="s">
        <v>108</v>
      </c>
      <c r="E28" s="42" t="s">
        <v>77</v>
      </c>
      <c r="F28" s="45">
        <v>0.35</v>
      </c>
      <c r="G28" s="42" t="s">
        <v>56</v>
      </c>
      <c r="H28" s="42" t="s">
        <v>87</v>
      </c>
      <c r="I28" s="56" t="s">
        <v>109</v>
      </c>
      <c r="J28" s="44" t="s">
        <v>110</v>
      </c>
      <c r="K28" s="57">
        <v>12.0249</v>
      </c>
      <c r="L28" s="45">
        <v>9.6</v>
      </c>
      <c r="M28" s="45">
        <v>0.95</v>
      </c>
      <c r="N28" s="45">
        <v>0.95</v>
      </c>
      <c r="O28" s="45">
        <v>0</v>
      </c>
      <c r="P28" s="55">
        <v>0</v>
      </c>
      <c r="Q28" s="67">
        <v>26.321662</v>
      </c>
      <c r="R28" s="67"/>
      <c r="S28" s="3"/>
    </row>
    <row r="29" ht="65" customHeight="1" spans="1:19">
      <c r="A29" s="3"/>
      <c r="B29" s="46"/>
      <c r="C29" s="43" t="s">
        <v>93</v>
      </c>
      <c r="D29" s="46"/>
      <c r="E29" s="46"/>
      <c r="F29" s="45">
        <v>0.35</v>
      </c>
      <c r="G29" s="46"/>
      <c r="H29" s="46"/>
      <c r="I29" s="58"/>
      <c r="J29" s="44"/>
      <c r="K29" s="57">
        <v>1.25</v>
      </c>
      <c r="L29" s="45">
        <v>1</v>
      </c>
      <c r="M29" s="45">
        <v>0.5</v>
      </c>
      <c r="N29" s="45">
        <v>0.5</v>
      </c>
      <c r="O29" s="45">
        <v>0</v>
      </c>
      <c r="P29" s="55">
        <v>0</v>
      </c>
      <c r="Q29" s="67">
        <v>5.497437</v>
      </c>
      <c r="R29" s="67"/>
      <c r="S29" s="3"/>
    </row>
    <row r="30" ht="65" customHeight="1" spans="1:19">
      <c r="A30" s="3"/>
      <c r="B30" s="46"/>
      <c r="C30" s="43" t="s">
        <v>94</v>
      </c>
      <c r="D30" s="47"/>
      <c r="E30" s="47"/>
      <c r="F30" s="45">
        <v>0.36</v>
      </c>
      <c r="G30" s="47"/>
      <c r="H30" s="47"/>
      <c r="I30" s="59"/>
      <c r="J30" s="44"/>
      <c r="K30" s="57">
        <v>5.8671</v>
      </c>
      <c r="L30" s="45">
        <v>4.69</v>
      </c>
      <c r="M30" s="45">
        <v>0.56</v>
      </c>
      <c r="N30" s="45">
        <v>0.56</v>
      </c>
      <c r="O30" s="45">
        <v>0</v>
      </c>
      <c r="P30" s="55">
        <v>0</v>
      </c>
      <c r="Q30" s="67">
        <v>15.510472</v>
      </c>
      <c r="R30" s="67"/>
      <c r="S30" s="3"/>
    </row>
    <row r="31" s="34" customFormat="1" ht="58" customHeight="1" spans="1:19">
      <c r="A31" s="3" t="s">
        <v>37</v>
      </c>
      <c r="B31" s="42" t="s">
        <v>111</v>
      </c>
      <c r="C31" s="43" t="s">
        <v>84</v>
      </c>
      <c r="D31" s="42" t="s">
        <v>112</v>
      </c>
      <c r="E31" s="42" t="s">
        <v>77</v>
      </c>
      <c r="F31" s="45">
        <v>0.15</v>
      </c>
      <c r="G31" s="42" t="s">
        <v>61</v>
      </c>
      <c r="H31" s="42" t="s">
        <v>113</v>
      </c>
      <c r="I31" s="56" t="s">
        <v>80</v>
      </c>
      <c r="J31" s="44" t="s">
        <v>114</v>
      </c>
      <c r="K31" s="57">
        <v>14.328562</v>
      </c>
      <c r="L31" s="45">
        <v>12.66</v>
      </c>
      <c r="M31" s="45">
        <v>7.47</v>
      </c>
      <c r="N31" s="45">
        <v>7.47</v>
      </c>
      <c r="O31" s="45">
        <v>0</v>
      </c>
      <c r="P31" s="55">
        <v>0</v>
      </c>
      <c r="Q31" s="67">
        <v>32.591098</v>
      </c>
      <c r="R31" s="67"/>
      <c r="S31" s="3"/>
    </row>
    <row r="32" s="34" customFormat="1" ht="58" customHeight="1" spans="1:19">
      <c r="A32" s="3"/>
      <c r="B32" s="46"/>
      <c r="C32" s="43" t="s">
        <v>88</v>
      </c>
      <c r="D32" s="46"/>
      <c r="E32" s="46"/>
      <c r="F32" s="45">
        <v>0.1</v>
      </c>
      <c r="G32" s="46"/>
      <c r="H32" s="46"/>
      <c r="I32" s="58"/>
      <c r="J32" s="44"/>
      <c r="K32" s="57">
        <v>12.0249</v>
      </c>
      <c r="L32" s="45">
        <v>9.6</v>
      </c>
      <c r="M32" s="45">
        <v>0.95</v>
      </c>
      <c r="N32" s="45">
        <v>0.95</v>
      </c>
      <c r="O32" s="45">
        <v>0</v>
      </c>
      <c r="P32" s="55">
        <v>0</v>
      </c>
      <c r="Q32" s="67">
        <v>26.321662</v>
      </c>
      <c r="R32" s="67"/>
      <c r="S32" s="3"/>
    </row>
    <row r="33" s="34" customFormat="1" ht="58" customHeight="1" spans="1:19">
      <c r="A33" s="3"/>
      <c r="B33" s="46"/>
      <c r="C33" s="43" t="s">
        <v>75</v>
      </c>
      <c r="D33" s="46"/>
      <c r="E33" s="46"/>
      <c r="F33" s="45">
        <v>0.1</v>
      </c>
      <c r="G33" s="46"/>
      <c r="H33" s="46"/>
      <c r="I33" s="58"/>
      <c r="J33" s="44"/>
      <c r="K33" s="57">
        <v>4.846552</v>
      </c>
      <c r="L33" s="45">
        <v>3.87</v>
      </c>
      <c r="M33" s="45">
        <v>0.6</v>
      </c>
      <c r="N33" s="45">
        <v>0.6</v>
      </c>
      <c r="O33" s="45">
        <v>0</v>
      </c>
      <c r="P33" s="55">
        <v>0</v>
      </c>
      <c r="Q33" s="67">
        <v>16.205886</v>
      </c>
      <c r="R33" s="67"/>
      <c r="S33" s="3"/>
    </row>
    <row r="34" s="34" customFormat="1" ht="58" customHeight="1" spans="1:19">
      <c r="A34" s="3"/>
      <c r="B34" s="46"/>
      <c r="C34" s="43" t="s">
        <v>106</v>
      </c>
      <c r="D34" s="46"/>
      <c r="E34" s="46"/>
      <c r="F34" s="45">
        <v>0.8</v>
      </c>
      <c r="G34" s="46"/>
      <c r="H34" s="46"/>
      <c r="I34" s="58"/>
      <c r="J34" s="44"/>
      <c r="K34" s="57">
        <v>115.259799</v>
      </c>
      <c r="L34" s="45">
        <v>86</v>
      </c>
      <c r="M34" s="45">
        <v>8.5</v>
      </c>
      <c r="N34" s="45">
        <f>1.1+3.9+1.4+1.8+1.3-1</f>
        <v>8.5</v>
      </c>
      <c r="O34" s="45">
        <v>0</v>
      </c>
      <c r="P34" s="55">
        <v>0</v>
      </c>
      <c r="Q34" s="67">
        <v>232.093678</v>
      </c>
      <c r="R34" s="67"/>
      <c r="S34" s="3"/>
    </row>
    <row r="35" s="34" customFormat="1" ht="58" customHeight="1" spans="1:19">
      <c r="A35" s="3"/>
      <c r="B35" s="46"/>
      <c r="C35" s="43" t="s">
        <v>89</v>
      </c>
      <c r="D35" s="46"/>
      <c r="E35" s="46"/>
      <c r="F35" s="45">
        <v>0.18</v>
      </c>
      <c r="G35" s="46"/>
      <c r="H35" s="46"/>
      <c r="I35" s="58"/>
      <c r="J35" s="44"/>
      <c r="K35" s="57">
        <v>30.672828</v>
      </c>
      <c r="L35" s="45">
        <v>10.58</v>
      </c>
      <c r="M35" s="45">
        <v>10.58</v>
      </c>
      <c r="N35" s="45">
        <v>10.58</v>
      </c>
      <c r="O35" s="45">
        <v>0</v>
      </c>
      <c r="P35" s="55">
        <v>0</v>
      </c>
      <c r="Q35" s="67">
        <v>30.345892</v>
      </c>
      <c r="R35" s="67"/>
      <c r="S35" s="3"/>
    </row>
    <row r="36" s="34" customFormat="1" ht="58" customHeight="1" spans="1:19">
      <c r="A36" s="3"/>
      <c r="B36" s="46"/>
      <c r="C36" s="43" t="s">
        <v>115</v>
      </c>
      <c r="D36" s="46"/>
      <c r="E36" s="46"/>
      <c r="F36" s="45">
        <v>0.74</v>
      </c>
      <c r="G36" s="46"/>
      <c r="H36" s="46"/>
      <c r="I36" s="58"/>
      <c r="J36" s="44"/>
      <c r="K36" s="57">
        <v>16.385236</v>
      </c>
      <c r="L36" s="45">
        <v>3.69</v>
      </c>
      <c r="M36" s="45">
        <v>3.69</v>
      </c>
      <c r="N36" s="45">
        <v>3.69</v>
      </c>
      <c r="O36" s="45">
        <v>0</v>
      </c>
      <c r="P36" s="55">
        <v>0</v>
      </c>
      <c r="Q36" s="67">
        <v>12.364858</v>
      </c>
      <c r="R36" s="67"/>
      <c r="S36" s="3"/>
    </row>
    <row r="37" s="34" customFormat="1" ht="58" customHeight="1" spans="1:19">
      <c r="A37" s="3"/>
      <c r="B37" s="46"/>
      <c r="C37" s="43" t="s">
        <v>116</v>
      </c>
      <c r="D37" s="46"/>
      <c r="E37" s="46"/>
      <c r="F37" s="45">
        <v>0.7</v>
      </c>
      <c r="G37" s="46"/>
      <c r="H37" s="46"/>
      <c r="I37" s="58"/>
      <c r="J37" s="44"/>
      <c r="K37" s="57">
        <v>4.749677</v>
      </c>
      <c r="L37" s="45">
        <v>3.7</v>
      </c>
      <c r="M37" s="45">
        <v>0.7</v>
      </c>
      <c r="N37" s="45">
        <v>0.7</v>
      </c>
      <c r="O37" s="45">
        <v>0</v>
      </c>
      <c r="P37" s="55">
        <v>0</v>
      </c>
      <c r="Q37" s="67">
        <v>10.086</v>
      </c>
      <c r="R37" s="67"/>
      <c r="S37" s="3"/>
    </row>
    <row r="38" s="34" customFormat="1" ht="58" customHeight="1" spans="1:19">
      <c r="A38" s="3"/>
      <c r="B38" s="46"/>
      <c r="C38" s="43" t="s">
        <v>96</v>
      </c>
      <c r="D38" s="46"/>
      <c r="E38" s="46"/>
      <c r="F38" s="45">
        <v>0.3</v>
      </c>
      <c r="G38" s="46"/>
      <c r="H38" s="46"/>
      <c r="I38" s="58"/>
      <c r="J38" s="44"/>
      <c r="K38" s="57">
        <v>28.662431</v>
      </c>
      <c r="L38" s="45">
        <v>20.5</v>
      </c>
      <c r="M38" s="45">
        <v>1.3</v>
      </c>
      <c r="N38" s="45">
        <v>1.3</v>
      </c>
      <c r="O38" s="45">
        <v>0</v>
      </c>
      <c r="P38" s="55">
        <v>0</v>
      </c>
      <c r="Q38" s="67">
        <v>73.597566</v>
      </c>
      <c r="R38" s="67"/>
      <c r="S38" s="3"/>
    </row>
    <row r="39" s="34" customFormat="1" ht="58" customHeight="1" spans="1:19">
      <c r="A39" s="3"/>
      <c r="B39" s="47"/>
      <c r="C39" s="43" t="s">
        <v>117</v>
      </c>
      <c r="D39" s="47"/>
      <c r="E39" s="47"/>
      <c r="F39" s="45">
        <v>0.83</v>
      </c>
      <c r="G39" s="47"/>
      <c r="H39" s="47"/>
      <c r="I39" s="59"/>
      <c r="J39" s="44"/>
      <c r="K39" s="57">
        <v>3.07</v>
      </c>
      <c r="L39" s="45">
        <v>2.4</v>
      </c>
      <c r="M39" s="45">
        <v>0.83</v>
      </c>
      <c r="N39" s="45">
        <v>0.83</v>
      </c>
      <c r="O39" s="45">
        <v>0</v>
      </c>
      <c r="P39" s="55">
        <v>0</v>
      </c>
      <c r="Q39" s="67">
        <v>8.251929</v>
      </c>
      <c r="R39" s="67"/>
      <c r="S39" s="3"/>
    </row>
    <row r="40" ht="65" customHeight="1" spans="1:19">
      <c r="A40" s="3" t="s">
        <v>37</v>
      </c>
      <c r="B40" s="48" t="s">
        <v>118</v>
      </c>
      <c r="C40" s="43" t="s">
        <v>90</v>
      </c>
      <c r="D40" s="44" t="s">
        <v>119</v>
      </c>
      <c r="E40" s="44" t="s">
        <v>120</v>
      </c>
      <c r="F40" s="45">
        <v>0.045</v>
      </c>
      <c r="G40" s="44" t="s">
        <v>121</v>
      </c>
      <c r="H40" s="44" t="s">
        <v>122</v>
      </c>
      <c r="I40" s="60" t="s">
        <v>80</v>
      </c>
      <c r="J40" s="61" t="s">
        <v>110</v>
      </c>
      <c r="K40" s="57">
        <v>36.94764</v>
      </c>
      <c r="L40" s="45">
        <v>24.4785</v>
      </c>
      <c r="M40" s="45">
        <v>24.4785</v>
      </c>
      <c r="N40" s="45">
        <v>24.4785</v>
      </c>
      <c r="O40" s="45">
        <v>0</v>
      </c>
      <c r="P40" s="55">
        <v>0</v>
      </c>
      <c r="Q40" s="67">
        <v>66.639725</v>
      </c>
      <c r="R40" s="67"/>
      <c r="S40" s="3"/>
    </row>
    <row r="41" ht="65" customHeight="1" spans="1:19">
      <c r="A41" s="3" t="s">
        <v>37</v>
      </c>
      <c r="B41" s="42" t="s">
        <v>123</v>
      </c>
      <c r="C41" s="43" t="s">
        <v>124</v>
      </c>
      <c r="D41" s="44" t="s">
        <v>125</v>
      </c>
      <c r="E41" s="42" t="s">
        <v>120</v>
      </c>
      <c r="F41" s="45">
        <v>0.3</v>
      </c>
      <c r="G41" s="42" t="s">
        <v>42</v>
      </c>
      <c r="H41" s="42" t="s">
        <v>126</v>
      </c>
      <c r="I41" s="56" t="s">
        <v>80</v>
      </c>
      <c r="J41" s="61" t="s">
        <v>110</v>
      </c>
      <c r="K41" s="57">
        <v>2.5305</v>
      </c>
      <c r="L41" s="45">
        <v>2.1</v>
      </c>
      <c r="M41" s="45">
        <v>2.1</v>
      </c>
      <c r="N41" s="45">
        <v>2.1</v>
      </c>
      <c r="O41" s="45">
        <v>0</v>
      </c>
      <c r="P41" s="55">
        <v>0</v>
      </c>
      <c r="Q41" s="67">
        <v>6.782882</v>
      </c>
      <c r="R41" s="67"/>
      <c r="S41" s="3"/>
    </row>
    <row r="42" ht="65" customHeight="1" spans="1:19">
      <c r="A42" s="3"/>
      <c r="B42" s="46"/>
      <c r="C42" s="43" t="s">
        <v>84</v>
      </c>
      <c r="D42" s="44"/>
      <c r="E42" s="46"/>
      <c r="F42" s="45">
        <v>1.68</v>
      </c>
      <c r="G42" s="46"/>
      <c r="H42" s="46"/>
      <c r="I42" s="58"/>
      <c r="J42" s="44"/>
      <c r="K42" s="57">
        <v>14.328562</v>
      </c>
      <c r="L42" s="45">
        <v>12.66</v>
      </c>
      <c r="M42" s="45">
        <v>7.47</v>
      </c>
      <c r="N42" s="45">
        <v>7.47</v>
      </c>
      <c r="O42" s="45">
        <v>0</v>
      </c>
      <c r="P42" s="55">
        <v>0</v>
      </c>
      <c r="Q42" s="67">
        <v>32.591098</v>
      </c>
      <c r="R42" s="67"/>
      <c r="S42" s="3"/>
    </row>
    <row r="43" ht="65" customHeight="1" spans="1:19">
      <c r="A43" s="3"/>
      <c r="B43" s="46"/>
      <c r="C43" s="43" t="s">
        <v>90</v>
      </c>
      <c r="D43" s="44"/>
      <c r="E43" s="46"/>
      <c r="F43" s="45">
        <v>2.1</v>
      </c>
      <c r="G43" s="46"/>
      <c r="H43" s="46"/>
      <c r="I43" s="58"/>
      <c r="J43" s="44"/>
      <c r="K43" s="57">
        <v>36.94764</v>
      </c>
      <c r="L43" s="45">
        <v>24.4785</v>
      </c>
      <c r="M43" s="45">
        <v>24.4785</v>
      </c>
      <c r="N43" s="45">
        <v>24.4785</v>
      </c>
      <c r="O43" s="45">
        <v>0</v>
      </c>
      <c r="P43" s="55">
        <v>0</v>
      </c>
      <c r="Q43" s="67">
        <v>66.639725</v>
      </c>
      <c r="R43" s="67"/>
      <c r="S43" s="3"/>
    </row>
    <row r="44" ht="65" customHeight="1" spans="1:19">
      <c r="A44" s="3"/>
      <c r="B44" s="46"/>
      <c r="C44" s="43" t="s">
        <v>89</v>
      </c>
      <c r="D44" s="44"/>
      <c r="E44" s="46"/>
      <c r="F44" s="45">
        <v>1.4</v>
      </c>
      <c r="G44" s="46"/>
      <c r="H44" s="46"/>
      <c r="I44" s="58"/>
      <c r="J44" s="44"/>
      <c r="K44" s="57">
        <v>30.672828</v>
      </c>
      <c r="L44" s="45">
        <v>10.58</v>
      </c>
      <c r="M44" s="45">
        <v>10.58</v>
      </c>
      <c r="N44" s="45">
        <v>10.58</v>
      </c>
      <c r="O44" s="45">
        <v>0</v>
      </c>
      <c r="P44" s="55">
        <v>0</v>
      </c>
      <c r="Q44" s="67">
        <v>30.345892</v>
      </c>
      <c r="R44" s="67"/>
      <c r="S44" s="3"/>
    </row>
    <row r="45" ht="65" customHeight="1" spans="1:19">
      <c r="A45" s="3"/>
      <c r="B45" s="46"/>
      <c r="C45" s="43" t="s">
        <v>115</v>
      </c>
      <c r="D45" s="44"/>
      <c r="E45" s="46"/>
      <c r="F45" s="45">
        <v>0.75</v>
      </c>
      <c r="G45" s="46"/>
      <c r="H45" s="46"/>
      <c r="I45" s="58"/>
      <c r="J45" s="44"/>
      <c r="K45" s="57">
        <v>16.385236</v>
      </c>
      <c r="L45" s="45">
        <v>3.69</v>
      </c>
      <c r="M45" s="45">
        <v>3.69</v>
      </c>
      <c r="N45" s="45">
        <v>3.69</v>
      </c>
      <c r="O45" s="45">
        <v>0</v>
      </c>
      <c r="P45" s="55">
        <v>0</v>
      </c>
      <c r="Q45" s="67">
        <v>12.364858</v>
      </c>
      <c r="R45" s="67"/>
      <c r="S45" s="3"/>
    </row>
    <row r="46" ht="65" customHeight="1" spans="1:19">
      <c r="A46" s="3"/>
      <c r="B46" s="46"/>
      <c r="C46" s="43" t="s">
        <v>127</v>
      </c>
      <c r="D46" s="44"/>
      <c r="E46" s="46"/>
      <c r="F46" s="45">
        <v>0.35</v>
      </c>
      <c r="G46" s="46"/>
      <c r="H46" s="46"/>
      <c r="I46" s="58"/>
      <c r="J46" s="44"/>
      <c r="K46" s="57">
        <v>4.31328</v>
      </c>
      <c r="L46" s="45">
        <v>1.71</v>
      </c>
      <c r="M46" s="45">
        <v>1.71</v>
      </c>
      <c r="N46" s="45">
        <v>1.71</v>
      </c>
      <c r="O46" s="55">
        <v>0</v>
      </c>
      <c r="P46" s="62">
        <v>0</v>
      </c>
      <c r="Q46" s="67">
        <v>5.689703</v>
      </c>
      <c r="R46" s="67"/>
      <c r="S46" s="3"/>
    </row>
    <row r="47" ht="65" customHeight="1" spans="1:19">
      <c r="A47" s="3"/>
      <c r="B47" s="46"/>
      <c r="C47" s="43" t="s">
        <v>106</v>
      </c>
      <c r="D47" s="44"/>
      <c r="E47" s="47"/>
      <c r="F47" s="45">
        <v>3.9</v>
      </c>
      <c r="G47" s="47"/>
      <c r="H47" s="47"/>
      <c r="I47" s="59"/>
      <c r="J47" s="44"/>
      <c r="K47" s="57">
        <v>115.259799</v>
      </c>
      <c r="L47" s="45">
        <v>86</v>
      </c>
      <c r="M47" s="45">
        <v>8.5</v>
      </c>
      <c r="N47" s="45">
        <f>1.1+3.9+1.4+1.8+1.3-1</f>
        <v>8.5</v>
      </c>
      <c r="O47" s="45">
        <v>0</v>
      </c>
      <c r="P47" s="55">
        <v>0</v>
      </c>
      <c r="Q47" s="67">
        <v>232.093678</v>
      </c>
      <c r="R47" s="67"/>
      <c r="S47" s="3"/>
    </row>
    <row r="48" ht="65" customHeight="1" spans="1:19">
      <c r="A48" s="3"/>
      <c r="B48" s="44" t="s">
        <v>128</v>
      </c>
      <c r="C48" s="43" t="s">
        <v>124</v>
      </c>
      <c r="D48" s="44" t="s">
        <v>129</v>
      </c>
      <c r="E48" s="42" t="s">
        <v>120</v>
      </c>
      <c r="F48" s="45">
        <v>1.8</v>
      </c>
      <c r="G48" s="46" t="s">
        <v>51</v>
      </c>
      <c r="H48" s="42" t="s">
        <v>130</v>
      </c>
      <c r="I48" s="56" t="s">
        <v>80</v>
      </c>
      <c r="J48" s="61" t="s">
        <v>110</v>
      </c>
      <c r="K48" s="57">
        <v>2.5305</v>
      </c>
      <c r="L48" s="45">
        <v>2.1</v>
      </c>
      <c r="M48" s="45">
        <v>2.1</v>
      </c>
      <c r="N48" s="45">
        <v>2.1</v>
      </c>
      <c r="O48" s="63">
        <v>0</v>
      </c>
      <c r="P48" s="63">
        <v>0</v>
      </c>
      <c r="Q48" s="67">
        <v>6.782882</v>
      </c>
      <c r="R48" s="67"/>
      <c r="S48" s="3"/>
    </row>
    <row r="49" ht="65" customHeight="1" spans="1:19">
      <c r="A49" s="3"/>
      <c r="B49" s="44"/>
      <c r="C49" s="43" t="s">
        <v>91</v>
      </c>
      <c r="D49" s="44"/>
      <c r="E49" s="47"/>
      <c r="F49" s="45">
        <v>1.72</v>
      </c>
      <c r="G49" s="47"/>
      <c r="H49" s="47"/>
      <c r="I49" s="59"/>
      <c r="J49" s="42"/>
      <c r="K49" s="57">
        <v>3.825</v>
      </c>
      <c r="L49" s="45">
        <v>3.06</v>
      </c>
      <c r="M49" s="45">
        <v>2.52</v>
      </c>
      <c r="N49" s="45">
        <f>1.72+0.8</f>
        <v>2.52</v>
      </c>
      <c r="O49" s="45">
        <v>0</v>
      </c>
      <c r="P49" s="55">
        <v>0</v>
      </c>
      <c r="Q49" s="67">
        <v>10.87404</v>
      </c>
      <c r="R49" s="67"/>
      <c r="S49" s="3"/>
    </row>
    <row r="50" ht="40" customHeight="1" spans="1:19">
      <c r="A50" s="35"/>
      <c r="B50" s="49" t="s">
        <v>131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35"/>
      <c r="N50" s="35"/>
      <c r="O50" s="35"/>
      <c r="P50" s="35"/>
      <c r="Q50" s="35"/>
      <c r="R50" s="35"/>
      <c r="S50" s="35"/>
    </row>
  </sheetData>
  <mergeCells count="51">
    <mergeCell ref="B5:R5"/>
    <mergeCell ref="D7:I7"/>
    <mergeCell ref="K7:L7"/>
    <mergeCell ref="M7:N7"/>
    <mergeCell ref="B50:L50"/>
    <mergeCell ref="B9:B10"/>
    <mergeCell ref="B11:B21"/>
    <mergeCell ref="B23:B27"/>
    <mergeCell ref="B28:B30"/>
    <mergeCell ref="B31:B39"/>
    <mergeCell ref="B41:B47"/>
    <mergeCell ref="B48:B49"/>
    <mergeCell ref="D11:D21"/>
    <mergeCell ref="D23:D27"/>
    <mergeCell ref="D28:D30"/>
    <mergeCell ref="D31:D39"/>
    <mergeCell ref="D41:D47"/>
    <mergeCell ref="D48:D49"/>
    <mergeCell ref="E11:E21"/>
    <mergeCell ref="E23:E27"/>
    <mergeCell ref="E28:E30"/>
    <mergeCell ref="E31:E39"/>
    <mergeCell ref="E41:E47"/>
    <mergeCell ref="E48:E49"/>
    <mergeCell ref="G11:G21"/>
    <mergeCell ref="G23:G27"/>
    <mergeCell ref="G28:G30"/>
    <mergeCell ref="G31:G39"/>
    <mergeCell ref="G41:G47"/>
    <mergeCell ref="G48:G49"/>
    <mergeCell ref="H11:H21"/>
    <mergeCell ref="H23:H27"/>
    <mergeCell ref="H28:H30"/>
    <mergeCell ref="H31:H39"/>
    <mergeCell ref="H41:H47"/>
    <mergeCell ref="H48:H49"/>
    <mergeCell ref="I11:I21"/>
    <mergeCell ref="I23:I27"/>
    <mergeCell ref="I28:I30"/>
    <mergeCell ref="I31:I39"/>
    <mergeCell ref="I41:I47"/>
    <mergeCell ref="I48:I49"/>
    <mergeCell ref="J7:J8"/>
    <mergeCell ref="J11:J21"/>
    <mergeCell ref="J23:J27"/>
    <mergeCell ref="J28:J30"/>
    <mergeCell ref="J31:J39"/>
    <mergeCell ref="O7:O8"/>
    <mergeCell ref="P7:P8"/>
    <mergeCell ref="Q7:Q8"/>
    <mergeCell ref="R7:R8"/>
  </mergeCells>
  <printOptions horizontalCentered="1" verticalCentered="1"/>
  <pageMargins left="0.751388888888889" right="0.751388888888889" top="0.267361111111111" bottom="0.267361111111111" header="0" footer="0"/>
  <pageSetup paperSize="8" scale="7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view="pageBreakPreview" zoomScaleNormal="100" workbookViewId="0">
      <pane ySplit="8" topLeftCell="A11" activePane="bottomLeft" state="frozen"/>
      <selection/>
      <selection pane="bottomLeft" activeCell="G1" sqref="G$1:H$1048576"/>
    </sheetView>
  </sheetViews>
  <sheetFormatPr defaultColWidth="10" defaultRowHeight="13.5" outlineLevelCol="5"/>
  <cols>
    <col min="1" max="1" width="9" hidden="1"/>
    <col min="2" max="2" width="13.5416666666667" customWidth="1"/>
    <col min="3" max="3" width="38.6333333333333" customWidth="1"/>
    <col min="4" max="4" width="23.1833333333333" customWidth="1"/>
    <col min="5" max="5" width="29.45" customWidth="1"/>
    <col min="6" max="6" width="22.9083333333333" customWidth="1"/>
    <col min="7" max="7" width="9.725" customWidth="1"/>
  </cols>
  <sheetData>
    <row r="1" ht="22.5" hidden="1" spans="1:3">
      <c r="A1" s="2">
        <v>0</v>
      </c>
      <c r="B1" s="2" t="s">
        <v>132</v>
      </c>
      <c r="C1" s="2" t="s">
        <v>133</v>
      </c>
    </row>
    <row r="2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134</v>
      </c>
      <c r="F2" s="2" t="s">
        <v>135</v>
      </c>
    </row>
    <row r="3" hidden="1" spans="1:6">
      <c r="A3" s="2">
        <v>0</v>
      </c>
      <c r="C3" s="2" t="s">
        <v>8</v>
      </c>
      <c r="D3" s="2" t="s">
        <v>136</v>
      </c>
      <c r="E3" s="2" t="s">
        <v>137</v>
      </c>
      <c r="F3" s="2" t="s">
        <v>138</v>
      </c>
    </row>
    <row r="4" ht="14.25" customHeight="1" spans="1:2">
      <c r="A4" s="2">
        <v>0</v>
      </c>
      <c r="B4" s="2" t="s">
        <v>139</v>
      </c>
    </row>
    <row r="5" ht="45" customHeight="1" spans="1:6">
      <c r="A5" s="2">
        <v>0</v>
      </c>
      <c r="B5" s="24" t="s">
        <v>140</v>
      </c>
      <c r="C5" s="24"/>
      <c r="D5" s="24"/>
      <c r="E5" s="24"/>
      <c r="F5" s="24"/>
    </row>
    <row r="6" ht="14.25" customHeight="1" spans="1:6">
      <c r="A6" s="2">
        <v>0</v>
      </c>
      <c r="F6" s="25" t="s">
        <v>23</v>
      </c>
    </row>
    <row r="7" ht="45" customHeight="1" spans="1:6">
      <c r="A7" s="2">
        <v>0</v>
      </c>
      <c r="B7" s="7" t="s">
        <v>141</v>
      </c>
      <c r="C7" s="8" t="s">
        <v>142</v>
      </c>
      <c r="D7" s="8"/>
      <c r="E7" s="26" t="s">
        <v>143</v>
      </c>
      <c r="F7" s="26"/>
    </row>
    <row r="8" ht="45" customHeight="1" spans="1:6">
      <c r="A8" s="2">
        <v>0</v>
      </c>
      <c r="B8" s="7"/>
      <c r="C8" s="11" t="s">
        <v>28</v>
      </c>
      <c r="D8" s="11" t="s">
        <v>144</v>
      </c>
      <c r="E8" s="11" t="s">
        <v>145</v>
      </c>
      <c r="F8" s="27" t="s">
        <v>144</v>
      </c>
    </row>
    <row r="9" ht="45" customHeight="1" spans="1:6">
      <c r="A9" s="2">
        <v>0</v>
      </c>
      <c r="B9" s="14" t="s">
        <v>146</v>
      </c>
      <c r="C9" s="15"/>
      <c r="D9" s="28">
        <f>SUM(D10:D14)</f>
        <v>0.83</v>
      </c>
      <c r="E9" s="15"/>
      <c r="F9" s="29">
        <f>SUM(F10:F14)</f>
        <v>0.83</v>
      </c>
    </row>
    <row r="10" ht="80" customHeight="1" spans="1:6">
      <c r="A10" s="2" t="s">
        <v>37</v>
      </c>
      <c r="B10" s="30">
        <v>1</v>
      </c>
      <c r="C10" s="20" t="s">
        <v>38</v>
      </c>
      <c r="D10" s="31">
        <v>0.125</v>
      </c>
      <c r="E10" s="20" t="s">
        <v>147</v>
      </c>
      <c r="F10" s="32">
        <v>0.8</v>
      </c>
    </row>
    <row r="11" ht="80" customHeight="1" spans="1:6">
      <c r="A11" s="2" t="s">
        <v>37</v>
      </c>
      <c r="B11" s="30">
        <v>2</v>
      </c>
      <c r="C11" s="20" t="s">
        <v>45</v>
      </c>
      <c r="D11" s="31">
        <v>0.125</v>
      </c>
      <c r="E11" s="20"/>
      <c r="F11" s="32"/>
    </row>
    <row r="12" ht="80" customHeight="1" spans="1:6">
      <c r="A12" s="2" t="s">
        <v>37</v>
      </c>
      <c r="B12" s="30">
        <v>3</v>
      </c>
      <c r="C12" s="20" t="s">
        <v>49</v>
      </c>
      <c r="D12" s="31">
        <v>0.25</v>
      </c>
      <c r="E12" s="20"/>
      <c r="F12" s="32"/>
    </row>
    <row r="13" ht="80" customHeight="1" spans="1:6">
      <c r="A13" s="2" t="s">
        <v>37</v>
      </c>
      <c r="B13" s="30">
        <v>4</v>
      </c>
      <c r="C13" s="20" t="s">
        <v>53</v>
      </c>
      <c r="D13" s="31">
        <v>0.3</v>
      </c>
      <c r="E13" s="20"/>
      <c r="F13" s="32"/>
    </row>
    <row r="14" ht="80" customHeight="1" spans="1:6">
      <c r="A14" s="2" t="s">
        <v>37</v>
      </c>
      <c r="B14" s="30">
        <v>5</v>
      </c>
      <c r="C14" s="20" t="s">
        <v>58</v>
      </c>
      <c r="D14" s="31">
        <v>0.03</v>
      </c>
      <c r="E14" s="20" t="s">
        <v>148</v>
      </c>
      <c r="F14" s="32">
        <v>0.03</v>
      </c>
    </row>
  </sheetData>
  <mergeCells count="4">
    <mergeCell ref="B5:F5"/>
    <mergeCell ref="C7:D7"/>
    <mergeCell ref="E7:F7"/>
    <mergeCell ref="B7:B8"/>
  </mergeCells>
  <printOptions horizontalCentered="1" verticalCentered="1"/>
  <pageMargins left="0.751388888888889" right="0.751388888888889" top="0.267361111111111" bottom="0.267361111111111" header="0" footer="0"/>
  <pageSetup paperSize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view="pageBreakPreview" zoomScaleNormal="100" topLeftCell="B4" workbookViewId="0">
      <selection activeCell="B10" sqref="$A10:$XFD18"/>
    </sheetView>
  </sheetViews>
  <sheetFormatPr defaultColWidth="10" defaultRowHeight="13.5" outlineLevelCol="6"/>
  <cols>
    <col min="1" max="1" width="9" hidden="1"/>
    <col min="2" max="2" width="14.75" customWidth="1"/>
    <col min="3" max="3" width="44.625" customWidth="1"/>
    <col min="4" max="4" width="23.1833333333333" style="1" customWidth="1"/>
    <col min="5" max="5" width="27.8166666666667" style="1" customWidth="1"/>
    <col min="6" max="6" width="42.625" style="1" customWidth="1"/>
    <col min="7" max="7" width="9" customWidth="1"/>
    <col min="8" max="8" width="9.725" customWidth="1"/>
  </cols>
  <sheetData>
    <row r="1" ht="22.5" hidden="1" spans="1:3">
      <c r="A1" s="2">
        <v>0</v>
      </c>
      <c r="B1" s="2" t="s">
        <v>132</v>
      </c>
      <c r="C1" s="2" t="s">
        <v>149</v>
      </c>
    </row>
    <row r="2" hidden="1" spans="1:7">
      <c r="A2" s="2">
        <v>0</v>
      </c>
      <c r="B2" s="2" t="s">
        <v>3</v>
      </c>
      <c r="C2" s="2" t="s">
        <v>4</v>
      </c>
      <c r="D2" s="3" t="s">
        <v>5</v>
      </c>
      <c r="E2" s="3" t="s">
        <v>134</v>
      </c>
      <c r="F2" s="3" t="s">
        <v>135</v>
      </c>
      <c r="G2" s="2" t="s">
        <v>65</v>
      </c>
    </row>
    <row r="3" hidden="1" spans="1:7">
      <c r="A3" s="2">
        <v>0</v>
      </c>
      <c r="C3" s="2" t="s">
        <v>8</v>
      </c>
      <c r="D3" s="3" t="s">
        <v>136</v>
      </c>
      <c r="E3" s="3" t="s">
        <v>137</v>
      </c>
      <c r="F3" s="3" t="s">
        <v>138</v>
      </c>
      <c r="G3" s="2" t="s">
        <v>150</v>
      </c>
    </row>
    <row r="4" ht="14.25" customHeight="1" spans="1:2">
      <c r="A4" s="2">
        <v>0</v>
      </c>
      <c r="B4" s="2" t="s">
        <v>151</v>
      </c>
    </row>
    <row r="5" ht="50" customHeight="1" spans="1:6">
      <c r="A5" s="2">
        <v>0</v>
      </c>
      <c r="B5" s="4" t="s">
        <v>152</v>
      </c>
      <c r="C5" s="4"/>
      <c r="D5" s="5"/>
      <c r="E5" s="5"/>
      <c r="F5" s="5"/>
    </row>
    <row r="6" ht="14.25" customHeight="1" spans="1:6">
      <c r="A6" s="2">
        <v>0</v>
      </c>
      <c r="F6" s="6" t="s">
        <v>23</v>
      </c>
    </row>
    <row r="7" ht="45" customHeight="1" spans="1:6">
      <c r="A7" s="2">
        <v>0</v>
      </c>
      <c r="B7" s="7" t="s">
        <v>141</v>
      </c>
      <c r="C7" s="8" t="s">
        <v>153</v>
      </c>
      <c r="D7" s="9"/>
      <c r="E7" s="10" t="s">
        <v>154</v>
      </c>
      <c r="F7" s="10"/>
    </row>
    <row r="8" ht="45" customHeight="1" spans="1:6">
      <c r="A8" s="2">
        <v>0</v>
      </c>
      <c r="B8" s="7"/>
      <c r="C8" s="11" t="s">
        <v>28</v>
      </c>
      <c r="D8" s="12" t="s">
        <v>144</v>
      </c>
      <c r="E8" s="12" t="s">
        <v>145</v>
      </c>
      <c r="F8" s="13" t="s">
        <v>144</v>
      </c>
    </row>
    <row r="9" ht="45" customHeight="1" spans="1:7">
      <c r="A9" s="2">
        <v>0</v>
      </c>
      <c r="B9" s="14" t="s">
        <v>146</v>
      </c>
      <c r="C9" s="15"/>
      <c r="D9" s="16">
        <f>SUM(D10:D12)</f>
        <v>14.045</v>
      </c>
      <c r="E9" s="17"/>
      <c r="F9" s="18">
        <f>SUM(F10:F12)</f>
        <v>30.045</v>
      </c>
      <c r="G9" s="2"/>
    </row>
    <row r="10" ht="60" customHeight="1" spans="1:7">
      <c r="A10" s="2" t="s">
        <v>37</v>
      </c>
      <c r="B10" s="19">
        <v>1</v>
      </c>
      <c r="C10" s="20" t="s">
        <v>118</v>
      </c>
      <c r="D10" s="21">
        <v>0.045</v>
      </c>
      <c r="E10" s="22" t="s">
        <v>155</v>
      </c>
      <c r="F10" s="23">
        <v>30.045</v>
      </c>
      <c r="G10" s="2"/>
    </row>
    <row r="11" ht="60" customHeight="1" spans="1:7">
      <c r="A11" s="2" t="s">
        <v>37</v>
      </c>
      <c r="B11" s="19">
        <v>2</v>
      </c>
      <c r="C11" s="20" t="s">
        <v>123</v>
      </c>
      <c r="D11" s="21">
        <v>10.48</v>
      </c>
      <c r="E11" s="22"/>
      <c r="F11" s="23"/>
      <c r="G11" s="2"/>
    </row>
    <row r="12" ht="60" customHeight="1" spans="1:7">
      <c r="A12" s="2" t="s">
        <v>37</v>
      </c>
      <c r="B12" s="19">
        <v>3</v>
      </c>
      <c r="C12" s="20" t="s">
        <v>128</v>
      </c>
      <c r="D12" s="21">
        <v>3.52</v>
      </c>
      <c r="E12" s="22"/>
      <c r="F12" s="23"/>
      <c r="G12" s="2"/>
    </row>
    <row r="13" ht="60" customHeight="1" spans="1:7">
      <c r="A13" s="2" t="s">
        <v>37</v>
      </c>
      <c r="B13" s="19">
        <v>4</v>
      </c>
      <c r="C13" s="20" t="s">
        <v>107</v>
      </c>
      <c r="D13" s="21">
        <v>1.06</v>
      </c>
      <c r="E13" s="22"/>
      <c r="F13" s="23"/>
      <c r="G13" s="2"/>
    </row>
    <row r="14" ht="60" customHeight="1" spans="1:7">
      <c r="A14" s="2" t="s">
        <v>37</v>
      </c>
      <c r="B14" s="19">
        <v>5</v>
      </c>
      <c r="C14" s="20" t="s">
        <v>102</v>
      </c>
      <c r="D14" s="21">
        <v>2.89</v>
      </c>
      <c r="E14" s="22"/>
      <c r="F14" s="23"/>
      <c r="G14" s="2"/>
    </row>
    <row r="15" ht="60" customHeight="1" spans="1:7">
      <c r="A15" s="2" t="s">
        <v>37</v>
      </c>
      <c r="B15" s="19">
        <v>6</v>
      </c>
      <c r="C15" s="20" t="s">
        <v>74</v>
      </c>
      <c r="D15" s="21">
        <v>1.5</v>
      </c>
      <c r="E15" s="22"/>
      <c r="F15" s="23"/>
      <c r="G15" s="2"/>
    </row>
    <row r="16" ht="60" customHeight="1" spans="1:7">
      <c r="A16" s="2" t="s">
        <v>37</v>
      </c>
      <c r="B16" s="19">
        <v>7</v>
      </c>
      <c r="C16" s="20" t="s">
        <v>83</v>
      </c>
      <c r="D16" s="21">
        <v>6.55</v>
      </c>
      <c r="E16" s="22"/>
      <c r="F16" s="23"/>
      <c r="G16" s="2"/>
    </row>
    <row r="17" ht="60" customHeight="1" spans="1:7">
      <c r="A17" s="2" t="s">
        <v>37</v>
      </c>
      <c r="B17" s="19">
        <v>8</v>
      </c>
      <c r="C17" s="20" t="s">
        <v>98</v>
      </c>
      <c r="D17" s="21">
        <v>0.1</v>
      </c>
      <c r="E17" s="22"/>
      <c r="F17" s="23"/>
      <c r="G17" s="2"/>
    </row>
    <row r="18" ht="60" customHeight="1" spans="1:7">
      <c r="A18" s="2" t="s">
        <v>37</v>
      </c>
      <c r="B18" s="19">
        <v>9</v>
      </c>
      <c r="C18" s="20" t="s">
        <v>111</v>
      </c>
      <c r="D18" s="21">
        <f>4.9-1</f>
        <v>3.9</v>
      </c>
      <c r="E18" s="22"/>
      <c r="F18" s="23"/>
      <c r="G18" s="2"/>
    </row>
  </sheetData>
  <mergeCells count="4">
    <mergeCell ref="B5:F5"/>
    <mergeCell ref="C7:D7"/>
    <mergeCell ref="E7:F7"/>
    <mergeCell ref="B7:B8"/>
  </mergeCells>
  <printOptions horizontalCentered="1" verticalCentered="1"/>
  <pageMargins left="0.751388888888889" right="0.751388888888889" top="0.267361111111111" bottom="0.267361111111111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卢晓婷</cp:lastModifiedBy>
  <dcterms:created xsi:type="dcterms:W3CDTF">2024-04-08T02:14:00Z</dcterms:created>
  <dcterms:modified xsi:type="dcterms:W3CDTF">2024-04-10T05:14:05Z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F32AAD19980845EA85CDDB2A34006071</vt:lpwstr>
  </property>
  <property fmtid="{D5CDD505-2E9C-101B-9397-08002B2CF9AE}" pid="3" name="KSOProductBuildVer">
    <vt:lpwstr>2052-12.1.0.16417</vt:lpwstr>
  </property>
</Properties>
</file>